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altire-my.sharepoint.com/personal/luis_novoa_kaltire_com/Documents/Escritorio/Cerro Matoso/Almacen/"/>
    </mc:Choice>
  </mc:AlternateContent>
  <xr:revisionPtr revIDLastSave="999" documentId="13_ncr:1_{DE20DC64-AA6D-42FF-8BC1-AC0458315605}" xr6:coauthVersionLast="47" xr6:coauthVersionMax="47" xr10:uidLastSave="{43F808BA-4EA2-4398-AF58-A3DD663504E8}"/>
  <bookViews>
    <workbookView xWindow="-120" yWindow="-120" windowWidth="38640" windowHeight="15840" xr2:uid="{00000000-000D-0000-FFFF-FFFF00000000}"/>
  </bookViews>
  <sheets>
    <sheet name="Inventario" sheetId="3" r:id="rId1"/>
  </sheets>
  <definedNames>
    <definedName name="_xlnm.Print_Area" localSheetId="0">AxTable13[[#All],[Código de artículo]:[Inventario físico]]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7" i="3" l="1"/>
  <c r="E46" i="3"/>
  <c r="E66" i="3"/>
  <c r="G66" i="3" s="1"/>
  <c r="E2" i="3"/>
  <c r="G2" i="3" s="1"/>
  <c r="G34" i="3"/>
  <c r="G45" i="3"/>
  <c r="G59" i="3"/>
  <c r="G6" i="3"/>
  <c r="G7" i="3"/>
  <c r="G5" i="3"/>
  <c r="G9" i="3"/>
  <c r="G8" i="3"/>
  <c r="G4" i="3"/>
  <c r="G10" i="3"/>
  <c r="G3" i="3"/>
  <c r="G11" i="3"/>
  <c r="G60" i="3"/>
  <c r="G19" i="3" l="1"/>
  <c r="G22" i="3"/>
  <c r="G50" i="3"/>
  <c r="G25" i="3"/>
  <c r="G52" i="3"/>
  <c r="G58" i="3"/>
  <c r="G63" i="3"/>
  <c r="G42" i="3"/>
  <c r="G73" i="3"/>
  <c r="G72" i="3"/>
  <c r="G71" i="3"/>
  <c r="G70" i="3"/>
  <c r="G69" i="3"/>
  <c r="G68" i="3"/>
  <c r="G67" i="3"/>
  <c r="G65" i="3"/>
  <c r="G64" i="3"/>
  <c r="G62" i="3"/>
  <c r="G61" i="3"/>
  <c r="G57" i="3"/>
  <c r="G56" i="3"/>
  <c r="G55" i="3"/>
  <c r="G54" i="3"/>
  <c r="G53" i="3"/>
  <c r="G51" i="3"/>
  <c r="G49" i="3"/>
  <c r="G48" i="3"/>
  <c r="G47" i="3"/>
  <c r="G46" i="3"/>
  <c r="G44" i="3"/>
  <c r="G43" i="3"/>
  <c r="G41" i="3"/>
  <c r="G40" i="3"/>
  <c r="G39" i="3"/>
  <c r="G38" i="3"/>
  <c r="G37" i="3"/>
  <c r="G36" i="3"/>
  <c r="G35" i="3"/>
  <c r="G33" i="3"/>
  <c r="G32" i="3"/>
  <c r="G31" i="3"/>
  <c r="G30" i="3"/>
  <c r="G29" i="3"/>
  <c r="G28" i="3"/>
  <c r="G27" i="3"/>
  <c r="G26" i="3"/>
  <c r="G24" i="3"/>
  <c r="G23" i="3"/>
  <c r="G21" i="3"/>
  <c r="G20" i="3"/>
  <c r="G18" i="3"/>
  <c r="G17" i="3"/>
  <c r="G16" i="3"/>
  <c r="G15" i="3"/>
  <c r="G14" i="3"/>
  <c r="G13" i="3"/>
  <c r="G12" i="3"/>
</calcChain>
</file>

<file path=xl/sharedStrings.xml><?xml version="1.0" encoding="utf-8"?>
<sst xmlns="http://schemas.openxmlformats.org/spreadsheetml/2006/main" count="301" uniqueCount="158">
  <si>
    <t>Código de artículo</t>
  </si>
  <si>
    <t>Nombre del producto</t>
  </si>
  <si>
    <t>Almacén</t>
  </si>
  <si>
    <t>COL_000001</t>
  </si>
  <si>
    <t>PARCHE RAD 160 TL</t>
  </si>
  <si>
    <t>CO_01_024</t>
  </si>
  <si>
    <t>COL_000002</t>
  </si>
  <si>
    <t>PARCHE RAD 162 TL</t>
  </si>
  <si>
    <t>COL_000003</t>
  </si>
  <si>
    <t>PARCHE RAD 165 TL</t>
  </si>
  <si>
    <t>COL_000023</t>
  </si>
  <si>
    <t>PIEDRA CONICA ZANAH.BLANCA 10X65MM 42168</t>
  </si>
  <si>
    <t>COL_000040</t>
  </si>
  <si>
    <t>MANDRIL CAMBIO RAPIDO 3/8X24  5196603</t>
  </si>
  <si>
    <t>COL_000041</t>
  </si>
  <si>
    <t>RASPA CONICA 25X102MM 05 G16 5950739</t>
  </si>
  <si>
    <t>COL_000052</t>
  </si>
  <si>
    <t>CAUCHO CORDON MTR (BANDA) 5161180</t>
  </si>
  <si>
    <t>COL_000058</t>
  </si>
  <si>
    <t>PARCHE RAD 156 TL</t>
  </si>
  <si>
    <t>COL_000059</t>
  </si>
  <si>
    <t>HULE COJIN NEGRO MTR 2.5KG 5161250</t>
  </si>
  <si>
    <t>COL_000172</t>
  </si>
  <si>
    <t>TARRAJA DOBLE SERVICIO TL 685</t>
  </si>
  <si>
    <t>COL_000268</t>
  </si>
  <si>
    <t>CUCHILLO TIPTOP 5952074</t>
  </si>
  <si>
    <t>COL_000290</t>
  </si>
  <si>
    <t>PARCHE RAD 146 TL</t>
  </si>
  <si>
    <t>COL_000302</t>
  </si>
  <si>
    <t>PUNZON DE 4 1/2   47024</t>
  </si>
  <si>
    <t>COL_000304</t>
  </si>
  <si>
    <t>CEPILLO ENCAPSULADO 3 X1/4  42022</t>
  </si>
  <si>
    <t>COL_000307</t>
  </si>
  <si>
    <t>PIEDRA OVALADA BLANCA DE1/4 X11/16 42183</t>
  </si>
  <si>
    <t>COL_000311</t>
  </si>
  <si>
    <t>CEPILLO ENCAPSULADO DE 2 X1/4  42017</t>
  </si>
  <si>
    <t>COL_000312</t>
  </si>
  <si>
    <t>PIEDRA HONGO CAFE 1 1/4 X1/4  42175</t>
  </si>
  <si>
    <t>COL_000314</t>
  </si>
  <si>
    <t>ADAPT 3/8  LARGO 2 1/4 C/WASHERS 42421</t>
  </si>
  <si>
    <t>COL_000348</t>
  </si>
  <si>
    <t>RASPA COPA VENT. 3X1 1/2  GR.16 42416A1</t>
  </si>
  <si>
    <t>COL_000352</t>
  </si>
  <si>
    <t>CEPILLO FINO DE 1/4 X 3      42016</t>
  </si>
  <si>
    <t>COL_000369</t>
  </si>
  <si>
    <t>CORAZON VALV CORTA EQUI LIV A 100 VC 1</t>
  </si>
  <si>
    <t>COL_000383</t>
  </si>
  <si>
    <t>RASPA CONICA 3/4 X 4 GR.16 42235</t>
  </si>
  <si>
    <t>COL_000385</t>
  </si>
  <si>
    <t>RASPA ESFERICA DE 2X3/4" GR.16 4269</t>
  </si>
  <si>
    <t>COL_000399</t>
  </si>
  <si>
    <t>PARCHE RAD 152 TL</t>
  </si>
  <si>
    <t>COL_000402</t>
  </si>
  <si>
    <t>TALCO 1LB 46608</t>
  </si>
  <si>
    <t>COL_000474</t>
  </si>
  <si>
    <t>RASPA COPA VENT. 4X1 1/2  GR.36 S2023</t>
  </si>
  <si>
    <t>COL_000491</t>
  </si>
  <si>
    <t>RASPA COPA VENT. 3  09 G36</t>
  </si>
  <si>
    <t>COL_000502</t>
  </si>
  <si>
    <t>TUNEL FLEXIBLE G28 10 MM-3 MTS PS130087</t>
  </si>
  <si>
    <t>COL_000535</t>
  </si>
  <si>
    <t>DISPENSADOR P/CEMENTO 84025</t>
  </si>
  <si>
    <t>COL_000538</t>
  </si>
  <si>
    <t>ACEITE LUBRICANTE P/HERRAMIENTA 45206</t>
  </si>
  <si>
    <t>COL_000576</t>
  </si>
  <si>
    <t>PARCHE REC 144 VULCAFLEX</t>
  </si>
  <si>
    <t>COL_000613</t>
  </si>
  <si>
    <t>CEPILLO ENGOMADO 100X20 ESCOTEC</t>
  </si>
  <si>
    <t>COL_000633</t>
  </si>
  <si>
    <t>CUCHILLA HUECA DE 2  811610</t>
  </si>
  <si>
    <t>COL_000634</t>
  </si>
  <si>
    <t>CUCHILLA HUECA DE 1 1/4  31083</t>
  </si>
  <si>
    <t>COL_000676</t>
  </si>
  <si>
    <t>CEPILLO CERDA DE ACERO MANGO DE FIBRA</t>
  </si>
  <si>
    <t>COL_000870</t>
  </si>
  <si>
    <t>DELANTAL CON MANGAS 2X1 EN VAQUETA</t>
  </si>
  <si>
    <t>COL_000878</t>
  </si>
  <si>
    <t>CAUCHO CORDON MTR (COSTADO) 5161164</t>
  </si>
  <si>
    <t>COL_001154</t>
  </si>
  <si>
    <t>PARCHE RAD 150 TL</t>
  </si>
  <si>
    <t>COL_001241</t>
  </si>
  <si>
    <t>PINTURA EN AEROSOL BLANCA</t>
  </si>
  <si>
    <t>COL_001582</t>
  </si>
  <si>
    <t>ADAPTADOR DOBLE REF 42412 MYERS</t>
  </si>
  <si>
    <t>COL_001605</t>
  </si>
  <si>
    <t>RASPA TIPO LAPIZ REF 42701 MYERS</t>
  </si>
  <si>
    <t>COL_002087</t>
  </si>
  <si>
    <t>EJE FLEXIBLE 10 MM PS130088</t>
  </si>
  <si>
    <t>COL_004123</t>
  </si>
  <si>
    <t>MASCARA FULL FACE 6800</t>
  </si>
  <si>
    <t>COL_004125</t>
  </si>
  <si>
    <t>ACETATO PROTECTOR MASCARA FULL FACE 6885</t>
  </si>
  <si>
    <t>COL_004126</t>
  </si>
  <si>
    <t>FILTRO MATERIAL PARTICULADO REF 2097</t>
  </si>
  <si>
    <t>COL_004353</t>
  </si>
  <si>
    <t>PARCHE REC 155 VULCAFLEX</t>
  </si>
  <si>
    <t>COL_004778</t>
  </si>
  <si>
    <t>SOLUCION MTR-2 DE 3.5kg TIP - TOP</t>
  </si>
  <si>
    <t>COL_004820</t>
  </si>
  <si>
    <t>LIMPIADORA DE LLANTAS DE 1 QTO. MARCA VULCATEK</t>
  </si>
  <si>
    <t>COL_005015</t>
  </si>
  <si>
    <t>RODILLO 38X3 REF 42-591</t>
  </si>
  <si>
    <t>COL_005017</t>
  </si>
  <si>
    <t>CEPILLO ENCAPSULADO 80X7 13MM REFS220-411</t>
  </si>
  <si>
    <t>COL_005102</t>
  </si>
  <si>
    <t>CAUCHO GOMA MB/AC PERFIL 6,0MM 15KG VIPAL</t>
  </si>
  <si>
    <t>COL_005125</t>
  </si>
  <si>
    <t>CEPILLO ENCAUCHETADO DE 100 X 10 MRCA ARC REF9101-1</t>
  </si>
  <si>
    <t>Inventario físico</t>
  </si>
  <si>
    <t>COL_000530</t>
  </si>
  <si>
    <t>CINTA DE ENMASCARAR 3M 2  48X40MM</t>
  </si>
  <si>
    <t>Comentario</t>
  </si>
  <si>
    <t>COL_004124</t>
  </si>
  <si>
    <t>GAFAS DE SEGURIDAD NEMESIS CLARAS</t>
  </si>
  <si>
    <t>COL_001738</t>
  </si>
  <si>
    <t>CASCO STELPRO MONTAIN TIPO II BLANCO</t>
  </si>
  <si>
    <t>COL_000637</t>
  </si>
  <si>
    <t>CRAYON BLANCO</t>
  </si>
  <si>
    <t>COL_000250</t>
  </si>
  <si>
    <t>MEDIDOR DE PRESION RELOJ GA 276 HALTEC</t>
  </si>
  <si>
    <t>Total sistema</t>
  </si>
  <si>
    <t>Categoria</t>
  </si>
  <si>
    <t>Reparacion</t>
  </si>
  <si>
    <t>EPP</t>
  </si>
  <si>
    <t>CA_001736</t>
  </si>
  <si>
    <t>ESCAFANDRA EN ALGODON</t>
  </si>
  <si>
    <t>COL_004130</t>
  </si>
  <si>
    <t>GUANTE KLEENGUARD G40 POLIURETANO</t>
  </si>
  <si>
    <t>GUANTES DE VAQUETA TIPO INGENIERO LARGOS</t>
  </si>
  <si>
    <t>GUANTE VAQUETA TIPO INGENIERO</t>
  </si>
  <si>
    <t>GUANTE DE NITRILO</t>
  </si>
  <si>
    <t>CA_800141</t>
  </si>
  <si>
    <t>CA_000816</t>
  </si>
  <si>
    <t>CA_000849</t>
  </si>
  <si>
    <t>CA_800329</t>
  </si>
  <si>
    <t>PROTECTOR AUDITIVO TAPERFIT 3M ADMON</t>
  </si>
  <si>
    <t>MASCARILLAS DESECHABLES 3M REF 9010</t>
  </si>
  <si>
    <t>VISOR EN POLICARBONATO</t>
  </si>
  <si>
    <t>CA_800276</t>
  </si>
  <si>
    <t>CA_000847</t>
  </si>
  <si>
    <t>BASCULANTE PARA VISOR ADMON</t>
  </si>
  <si>
    <t>CA_800377</t>
  </si>
  <si>
    <t>PROTECTOR AUDITIVO COPA P/CASCO H6P3E 3M</t>
  </si>
  <si>
    <t>CA_000844</t>
  </si>
  <si>
    <t>KP MASCARA MEDIO ROSTRO 3M 6200</t>
  </si>
  <si>
    <t>CA_800508</t>
  </si>
  <si>
    <t>RETENEDOR PARA FILTRO 501</t>
  </si>
  <si>
    <t>COL_001749</t>
  </si>
  <si>
    <t>PREFILTRO 5N11</t>
  </si>
  <si>
    <t>COL_001746</t>
  </si>
  <si>
    <t>COL_000377</t>
  </si>
  <si>
    <t>RASPA COPA 4X1 1/2 GR.16 42211</t>
  </si>
  <si>
    <t>COL_000560</t>
  </si>
  <si>
    <t>ROLLO WIPERS WYPALL X 70 REGULAR</t>
  </si>
  <si>
    <t>Llegaron 2</t>
  </si>
  <si>
    <t>Llegaron 3</t>
  </si>
  <si>
    <t>Llegaron 7</t>
  </si>
  <si>
    <t>Sacar Por Consumo Mar2025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</si>
</sst>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0" fillId="0" borderId="0" xfId="0" applyNumberFormat="1" applyAlignment="1">
      <alignment horizontal="left"/>
    </xf>
    <xf numFmtId="4" fontId="0" fillId="0" borderId="0" xfId="0" applyNumberFormat="1" applyAlignment="1">
      <alignment horizontal="left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</cellXfs>
  <cellStyles count="1">
    <cellStyle name="Normal" xfId="0" builtinId="0"/>
  </cellStyles>
  <dxfs count="6">
    <dxf>
      <font>
        <b/>
        <i val="0"/>
        <color rgb="FFFF0000"/>
      </font>
    </dxf>
    <dxf>
      <fill>
        <patternFill>
          <bgColor rgb="FF00B050"/>
        </patternFill>
      </fill>
    </dxf>
    <dxf>
      <numFmt numFmtId="4" formatCode="#,##0.00"/>
      <alignment horizontal="left" vertical="bottom" textRotation="0" wrapText="0" indent="0" justifyLastLine="0" shrinkToFit="0" readingOrder="0"/>
    </dxf>
    <dxf>
      <numFmt numFmtId="4" formatCode="#,##0.00"/>
      <alignment horizontal="left" vertical="bottom" textRotation="0" wrapText="0" indent="0" justifyLastLine="0" shrinkToFit="0" readingOrder="0"/>
    </dxf>
    <dxf>
      <numFmt numFmtId="30" formatCode="@"/>
      <alignment horizontal="left" vertical="bottom" textRotation="0" wrapText="0" indent="0" justifyLastLine="0" shrinkToFit="0" readingOrder="0"/>
    </dxf>
    <dxf>
      <alignment horizontal="center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69655B6-54FA-4C74-AECE-EF0B98B7DF51}" name="AxTable13" displayName="AxTable13" ref="A1:H73" totalsRowShown="0" headerRowDxfId="5">
  <autoFilter ref="A1:H73" xr:uid="{00000000-0009-0000-0100-000001000000}">
    <filterColumn colId="6">
      <filters>
        <filter val="-1.00"/>
        <filter val="-2.00"/>
        <filter val="-3.00"/>
      </filters>
    </filterColumn>
  </autoFilter>
  <sortState xmlns:xlrd2="http://schemas.microsoft.com/office/spreadsheetml/2017/richdata2" ref="A2:H73">
    <sortCondition ref="A1:A73"/>
  </sortState>
  <tableColumns count="8">
    <tableColumn id="1" xr3:uid="{5D70DA64-F233-46CE-9063-9B4F69111615}" name="Código de artículo"/>
    <tableColumn id="7" xr3:uid="{2648576E-4678-497D-96FF-A653956F2C88}" name="Categoria" dataDxfId="4"/>
    <tableColumn id="2" xr3:uid="{21251CCB-5D56-4281-AF11-592D2442153A}" name="Nombre del producto"/>
    <tableColumn id="3" xr3:uid="{9CC8AF37-EB71-4C3D-BA11-B7056CCB4981}" name="Almacén"/>
    <tableColumn id="4" xr3:uid="{D1465FAF-C34F-47D8-AB35-B20DB47D16D5}" name="Inventario físico"/>
    <tableColumn id="6" xr3:uid="{35B1BD95-C0DA-4A4A-B706-A92DBE732CA9}" name="Total sistema" dataDxfId="3"/>
    <tableColumn id="8" xr3:uid="{C4C78818-25CA-4579-BB86-03EB760DBA19}" name="Sacar Por Consumo Mar2025" dataDxfId="2">
      <calculatedColumnFormula>AxTable13[[#This Row],[Inventario físico]]-AxTable13[[#This Row],[Total sistema]]</calculatedColumnFormula>
    </tableColumn>
    <tableColumn id="5" xr3:uid="{201AB26F-E1EB-4F57-AE24-16209EADC393}" name="Comentario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DB934C-BBF4-4ED8-8E63-9C7FB41AC0CF}">
  <dimension ref="A1:H73"/>
  <sheetViews>
    <sheetView tabSelected="1" zoomScale="115" zoomScaleNormal="115" workbookViewId="0">
      <selection activeCell="C80" sqref="C80"/>
    </sheetView>
  </sheetViews>
  <sheetFormatPr baseColWidth="10" defaultRowHeight="15" x14ac:dyDescent="0.25"/>
  <cols>
    <col min="1" max="1" width="14.42578125" style="1" bestFit="1" customWidth="1"/>
    <col min="2" max="2" width="14" style="1" bestFit="1" customWidth="1"/>
    <col min="3" max="3" width="56" style="1" bestFit="1" customWidth="1"/>
    <col min="4" max="4" width="11.42578125" style="1"/>
    <col min="5" max="5" width="13" style="2" customWidth="1"/>
    <col min="6" max="6" width="9.140625" style="2" customWidth="1"/>
    <col min="7" max="7" width="12.140625" style="2" customWidth="1"/>
    <col min="8" max="8" width="38.140625" style="2" bestFit="1" customWidth="1"/>
  </cols>
  <sheetData>
    <row r="1" spans="1:8" ht="45" x14ac:dyDescent="0.25">
      <c r="A1" s="4" t="s">
        <v>0</v>
      </c>
      <c r="B1" s="3" t="s">
        <v>121</v>
      </c>
      <c r="C1" s="3" t="s">
        <v>1</v>
      </c>
      <c r="D1" s="3" t="s">
        <v>2</v>
      </c>
      <c r="E1" s="4" t="s">
        <v>108</v>
      </c>
      <c r="F1" s="4" t="s">
        <v>120</v>
      </c>
      <c r="G1" s="5" t="s">
        <v>157</v>
      </c>
      <c r="H1" s="4" t="s">
        <v>111</v>
      </c>
    </row>
    <row r="2" spans="1:8" hidden="1" x14ac:dyDescent="0.25">
      <c r="A2" s="1" t="s">
        <v>132</v>
      </c>
      <c r="B2" s="1" t="s">
        <v>123</v>
      </c>
      <c r="C2" s="1" t="s">
        <v>129</v>
      </c>
      <c r="D2" s="1" t="s">
        <v>5</v>
      </c>
      <c r="E2" s="2">
        <f>8+7</f>
        <v>15</v>
      </c>
      <c r="F2" s="2">
        <v>15</v>
      </c>
      <c r="G2" s="2">
        <f>AxTable13[[#This Row],[Inventario físico]]-AxTable13[[#This Row],[Total sistema]]</f>
        <v>0</v>
      </c>
    </row>
    <row r="3" spans="1:8" hidden="1" x14ac:dyDescent="0.25">
      <c r="A3" s="1" t="s">
        <v>143</v>
      </c>
      <c r="B3" s="1" t="s">
        <v>123</v>
      </c>
      <c r="C3" s="1" t="s">
        <v>142</v>
      </c>
      <c r="D3" s="1" t="s">
        <v>5</v>
      </c>
      <c r="E3" s="2">
        <v>1</v>
      </c>
      <c r="F3" s="2">
        <v>1</v>
      </c>
      <c r="G3" s="2">
        <f>AxTable13[[#This Row],[Inventario físico]]-AxTable13[[#This Row],[Total sistema]]</f>
        <v>0</v>
      </c>
    </row>
    <row r="4" spans="1:8" hidden="1" x14ac:dyDescent="0.25">
      <c r="A4" s="1" t="s">
        <v>139</v>
      </c>
      <c r="B4" s="1" t="s">
        <v>123</v>
      </c>
      <c r="C4" s="1" t="s">
        <v>137</v>
      </c>
      <c r="D4" s="1" t="s">
        <v>5</v>
      </c>
      <c r="E4" s="2">
        <v>1</v>
      </c>
      <c r="F4" s="2">
        <v>1</v>
      </c>
      <c r="G4" s="2">
        <f>AxTable13[[#This Row],[Inventario físico]]-AxTable13[[#This Row],[Total sistema]]</f>
        <v>0</v>
      </c>
    </row>
    <row r="5" spans="1:8" hidden="1" x14ac:dyDescent="0.25">
      <c r="A5" s="1" t="s">
        <v>133</v>
      </c>
      <c r="B5" s="1" t="s">
        <v>123</v>
      </c>
      <c r="C5" s="1" t="s">
        <v>130</v>
      </c>
      <c r="D5" s="1" t="s">
        <v>5</v>
      </c>
      <c r="E5" s="2">
        <v>4</v>
      </c>
      <c r="F5" s="2">
        <v>4</v>
      </c>
      <c r="G5" s="2">
        <f>AxTable13[[#This Row],[Inventario físico]]-AxTable13[[#This Row],[Total sistema]]</f>
        <v>0</v>
      </c>
    </row>
    <row r="6" spans="1:8" hidden="1" x14ac:dyDescent="0.25">
      <c r="A6" s="1" t="s">
        <v>124</v>
      </c>
      <c r="B6" s="1" t="s">
        <v>123</v>
      </c>
      <c r="C6" s="1" t="s">
        <v>125</v>
      </c>
      <c r="D6" s="1" t="s">
        <v>5</v>
      </c>
      <c r="E6" s="2">
        <v>1</v>
      </c>
      <c r="F6" s="2">
        <v>1</v>
      </c>
      <c r="G6" s="2">
        <f>AxTable13[[#This Row],[Inventario físico]]-AxTable13[[#This Row],[Total sistema]]</f>
        <v>0</v>
      </c>
    </row>
    <row r="7" spans="1:8" hidden="1" x14ac:dyDescent="0.25">
      <c r="A7" s="1" t="s">
        <v>131</v>
      </c>
      <c r="B7" s="1" t="s">
        <v>123</v>
      </c>
      <c r="C7" s="1" t="s">
        <v>128</v>
      </c>
      <c r="D7" s="1" t="s">
        <v>5</v>
      </c>
      <c r="E7" s="2">
        <v>5</v>
      </c>
      <c r="F7" s="2">
        <v>5</v>
      </c>
      <c r="G7" s="2">
        <f>AxTable13[[#This Row],[Inventario físico]]-AxTable13[[#This Row],[Total sistema]]</f>
        <v>0</v>
      </c>
    </row>
    <row r="8" spans="1:8" hidden="1" x14ac:dyDescent="0.25">
      <c r="A8" s="1" t="s">
        <v>138</v>
      </c>
      <c r="B8" s="1" t="s">
        <v>123</v>
      </c>
      <c r="C8" s="1" t="s">
        <v>136</v>
      </c>
      <c r="D8" s="1" t="s">
        <v>5</v>
      </c>
      <c r="E8" s="2">
        <v>0</v>
      </c>
      <c r="F8" s="2">
        <v>0</v>
      </c>
      <c r="G8" s="2">
        <f>AxTable13[[#This Row],[Inventario físico]]-AxTable13[[#This Row],[Total sistema]]</f>
        <v>0</v>
      </c>
    </row>
    <row r="9" spans="1:8" hidden="1" x14ac:dyDescent="0.25">
      <c r="A9" s="1" t="s">
        <v>134</v>
      </c>
      <c r="B9" s="1" t="s">
        <v>123</v>
      </c>
      <c r="C9" s="1" t="s">
        <v>135</v>
      </c>
      <c r="D9" s="1" t="s">
        <v>5</v>
      </c>
      <c r="E9" s="2">
        <v>0</v>
      </c>
      <c r="F9" s="2">
        <v>0</v>
      </c>
      <c r="G9" s="2">
        <f>AxTable13[[#This Row],[Inventario físico]]-AxTable13[[#This Row],[Total sistema]]</f>
        <v>0</v>
      </c>
    </row>
    <row r="10" spans="1:8" hidden="1" x14ac:dyDescent="0.25">
      <c r="A10" s="1" t="s">
        <v>141</v>
      </c>
      <c r="B10" s="1" t="s">
        <v>123</v>
      </c>
      <c r="C10" s="1" t="s">
        <v>140</v>
      </c>
      <c r="D10" s="1" t="s">
        <v>5</v>
      </c>
      <c r="E10" s="2">
        <v>1</v>
      </c>
      <c r="F10" s="2">
        <v>1</v>
      </c>
      <c r="G10" s="2">
        <f>AxTable13[[#This Row],[Inventario físico]]-AxTable13[[#This Row],[Total sistema]]</f>
        <v>0</v>
      </c>
    </row>
    <row r="11" spans="1:8" hidden="1" x14ac:dyDescent="0.25">
      <c r="A11" s="1" t="s">
        <v>145</v>
      </c>
      <c r="B11" s="1" t="s">
        <v>123</v>
      </c>
      <c r="C11" s="1" t="s">
        <v>144</v>
      </c>
      <c r="D11" s="1" t="s">
        <v>5</v>
      </c>
      <c r="E11" s="2">
        <v>1</v>
      </c>
      <c r="F11" s="2">
        <v>1</v>
      </c>
      <c r="G11" s="2">
        <f>AxTable13[[#This Row],[Inventario físico]]-AxTable13[[#This Row],[Total sistema]]</f>
        <v>0</v>
      </c>
    </row>
    <row r="12" spans="1:8" hidden="1" x14ac:dyDescent="0.25">
      <c r="A12" s="1" t="s">
        <v>3</v>
      </c>
      <c r="B12" s="1" t="s">
        <v>122</v>
      </c>
      <c r="C12" s="1" t="s">
        <v>4</v>
      </c>
      <c r="D12" s="1" t="s">
        <v>5</v>
      </c>
      <c r="E12" s="2">
        <v>3</v>
      </c>
      <c r="F12" s="2">
        <v>3</v>
      </c>
      <c r="G12" s="2">
        <f>AxTable13[[#This Row],[Inventario físico]]-AxTable13[[#This Row],[Total sistema]]</f>
        <v>0</v>
      </c>
    </row>
    <row r="13" spans="1:8" hidden="1" x14ac:dyDescent="0.25">
      <c r="A13" s="1" t="s">
        <v>6</v>
      </c>
      <c r="B13" s="1" t="s">
        <v>122</v>
      </c>
      <c r="C13" s="1" t="s">
        <v>7</v>
      </c>
      <c r="D13" s="1" t="s">
        <v>5</v>
      </c>
      <c r="E13" s="2">
        <v>3</v>
      </c>
      <c r="F13" s="2">
        <v>3</v>
      </c>
      <c r="G13" s="2">
        <f>AxTable13[[#This Row],[Inventario físico]]-AxTable13[[#This Row],[Total sistema]]</f>
        <v>0</v>
      </c>
    </row>
    <row r="14" spans="1:8" hidden="1" x14ac:dyDescent="0.25">
      <c r="A14" s="1" t="s">
        <v>8</v>
      </c>
      <c r="B14" s="1" t="s">
        <v>122</v>
      </c>
      <c r="C14" s="1" t="s">
        <v>9</v>
      </c>
      <c r="D14" s="1" t="s">
        <v>5</v>
      </c>
      <c r="E14" s="2">
        <v>1</v>
      </c>
      <c r="F14" s="2">
        <v>1</v>
      </c>
      <c r="G14" s="2">
        <f>AxTable13[[#This Row],[Inventario físico]]-AxTable13[[#This Row],[Total sistema]]</f>
        <v>0</v>
      </c>
    </row>
    <row r="15" spans="1:8" hidden="1" x14ac:dyDescent="0.25">
      <c r="A15" s="1" t="s">
        <v>10</v>
      </c>
      <c r="B15" s="1" t="s">
        <v>122</v>
      </c>
      <c r="C15" s="1" t="s">
        <v>11</v>
      </c>
      <c r="D15" s="1" t="s">
        <v>5</v>
      </c>
      <c r="E15" s="2">
        <v>1</v>
      </c>
      <c r="F15" s="2">
        <v>1</v>
      </c>
      <c r="G15" s="2">
        <f>AxTable13[[#This Row],[Inventario físico]]-AxTable13[[#This Row],[Total sistema]]</f>
        <v>0</v>
      </c>
    </row>
    <row r="16" spans="1:8" hidden="1" x14ac:dyDescent="0.25">
      <c r="A16" s="1" t="s">
        <v>12</v>
      </c>
      <c r="B16" s="1" t="s">
        <v>122</v>
      </c>
      <c r="C16" s="1" t="s">
        <v>13</v>
      </c>
      <c r="D16" s="1" t="s">
        <v>5</v>
      </c>
      <c r="E16" s="2">
        <v>1</v>
      </c>
      <c r="F16" s="2">
        <v>1</v>
      </c>
      <c r="G16" s="2">
        <f>AxTable13[[#This Row],[Inventario físico]]-AxTable13[[#This Row],[Total sistema]]</f>
        <v>0</v>
      </c>
    </row>
    <row r="17" spans="1:8" hidden="1" x14ac:dyDescent="0.25">
      <c r="A17" s="1" t="s">
        <v>14</v>
      </c>
      <c r="B17" s="1" t="s">
        <v>122</v>
      </c>
      <c r="C17" s="1" t="s">
        <v>15</v>
      </c>
      <c r="D17" s="1" t="s">
        <v>5</v>
      </c>
      <c r="E17" s="2">
        <v>0</v>
      </c>
      <c r="F17" s="2">
        <v>0</v>
      </c>
      <c r="G17" s="2">
        <f>AxTable13[[#This Row],[Inventario físico]]-AxTable13[[#This Row],[Total sistema]]</f>
        <v>0</v>
      </c>
    </row>
    <row r="18" spans="1:8" hidden="1" x14ac:dyDescent="0.25">
      <c r="A18" s="1" t="s">
        <v>16</v>
      </c>
      <c r="B18" s="1" t="s">
        <v>122</v>
      </c>
      <c r="C18" s="1" t="s">
        <v>17</v>
      </c>
      <c r="D18" s="1" t="s">
        <v>5</v>
      </c>
      <c r="E18" s="2">
        <v>1</v>
      </c>
      <c r="F18" s="2">
        <v>1</v>
      </c>
      <c r="G18" s="2">
        <f>AxTable13[[#This Row],[Inventario físico]]-AxTable13[[#This Row],[Total sistema]]</f>
        <v>0</v>
      </c>
    </row>
    <row r="19" spans="1:8" hidden="1" x14ac:dyDescent="0.25">
      <c r="A19" s="1" t="s">
        <v>18</v>
      </c>
      <c r="B19" s="1" t="s">
        <v>122</v>
      </c>
      <c r="C19" s="1" t="s">
        <v>19</v>
      </c>
      <c r="D19" s="1" t="s">
        <v>5</v>
      </c>
      <c r="E19" s="2">
        <v>3</v>
      </c>
      <c r="F19" s="2">
        <v>3</v>
      </c>
      <c r="G19" s="2">
        <f>AxTable13[[#This Row],[Inventario físico]]-AxTable13[[#This Row],[Total sistema]]</f>
        <v>0</v>
      </c>
    </row>
    <row r="20" spans="1:8" hidden="1" x14ac:dyDescent="0.25">
      <c r="A20" s="1" t="s">
        <v>20</v>
      </c>
      <c r="B20" s="1" t="s">
        <v>122</v>
      </c>
      <c r="C20" s="1" t="s">
        <v>21</v>
      </c>
      <c r="D20" s="1" t="s">
        <v>5</v>
      </c>
      <c r="E20" s="2">
        <v>2</v>
      </c>
      <c r="F20" s="2">
        <v>2</v>
      </c>
      <c r="G20" s="2">
        <f>AxTable13[[#This Row],[Inventario físico]]-AxTable13[[#This Row],[Total sistema]]</f>
        <v>0</v>
      </c>
      <c r="H20" s="2" t="s">
        <v>154</v>
      </c>
    </row>
    <row r="21" spans="1:8" hidden="1" x14ac:dyDescent="0.25">
      <c r="A21" s="1" t="s">
        <v>22</v>
      </c>
      <c r="B21" s="1" t="s">
        <v>122</v>
      </c>
      <c r="C21" s="1" t="s">
        <v>23</v>
      </c>
      <c r="D21" s="1" t="s">
        <v>5</v>
      </c>
      <c r="E21" s="2">
        <v>0</v>
      </c>
      <c r="F21" s="2">
        <v>0</v>
      </c>
      <c r="G21" s="2">
        <f>AxTable13[[#This Row],[Inventario físico]]-AxTable13[[#This Row],[Total sistema]]</f>
        <v>0</v>
      </c>
    </row>
    <row r="22" spans="1:8" hidden="1" x14ac:dyDescent="0.25">
      <c r="A22" s="1" t="s">
        <v>118</v>
      </c>
      <c r="B22" s="1" t="s">
        <v>122</v>
      </c>
      <c r="C22" s="1" t="s">
        <v>119</v>
      </c>
      <c r="D22" s="1" t="s">
        <v>5</v>
      </c>
      <c r="E22" s="2">
        <v>1</v>
      </c>
      <c r="F22" s="2">
        <v>1</v>
      </c>
      <c r="G22" s="2">
        <f>AxTable13[[#This Row],[Inventario físico]]-AxTable13[[#This Row],[Total sistema]]</f>
        <v>0</v>
      </c>
    </row>
    <row r="23" spans="1:8" hidden="1" x14ac:dyDescent="0.25">
      <c r="A23" s="1" t="s">
        <v>24</v>
      </c>
      <c r="B23" s="1" t="s">
        <v>122</v>
      </c>
      <c r="C23" s="1" t="s">
        <v>25</v>
      </c>
      <c r="D23" s="1" t="s">
        <v>5</v>
      </c>
      <c r="E23" s="2">
        <v>0</v>
      </c>
      <c r="F23" s="2">
        <v>0</v>
      </c>
      <c r="G23" s="2">
        <f>AxTable13[[#This Row],[Inventario físico]]-AxTable13[[#This Row],[Total sistema]]</f>
        <v>0</v>
      </c>
    </row>
    <row r="24" spans="1:8" hidden="1" x14ac:dyDescent="0.25">
      <c r="A24" s="1" t="s">
        <v>26</v>
      </c>
      <c r="B24" s="1" t="s">
        <v>122</v>
      </c>
      <c r="C24" s="1" t="s">
        <v>27</v>
      </c>
      <c r="D24" s="1" t="s">
        <v>5</v>
      </c>
      <c r="E24" s="2">
        <v>3</v>
      </c>
      <c r="F24" s="2">
        <v>3</v>
      </c>
      <c r="G24" s="2">
        <f>AxTable13[[#This Row],[Inventario físico]]-AxTable13[[#This Row],[Total sistema]]</f>
        <v>0</v>
      </c>
    </row>
    <row r="25" spans="1:8" hidden="1" x14ac:dyDescent="0.25">
      <c r="A25" s="1" t="s">
        <v>28</v>
      </c>
      <c r="B25" s="1" t="s">
        <v>122</v>
      </c>
      <c r="C25" s="1" t="s">
        <v>29</v>
      </c>
      <c r="D25" s="1" t="s">
        <v>5</v>
      </c>
      <c r="E25" s="2">
        <v>0</v>
      </c>
      <c r="F25" s="2">
        <v>0</v>
      </c>
      <c r="G25" s="2">
        <f>AxTable13[[#This Row],[Inventario físico]]-AxTable13[[#This Row],[Total sistema]]</f>
        <v>0</v>
      </c>
    </row>
    <row r="26" spans="1:8" hidden="1" x14ac:dyDescent="0.25">
      <c r="A26" s="1" t="s">
        <v>30</v>
      </c>
      <c r="B26" s="1" t="s">
        <v>122</v>
      </c>
      <c r="C26" s="1" t="s">
        <v>31</v>
      </c>
      <c r="D26" s="1" t="s">
        <v>5</v>
      </c>
      <c r="E26" s="2">
        <v>4</v>
      </c>
      <c r="F26" s="2">
        <v>4</v>
      </c>
      <c r="G26" s="2">
        <f>AxTable13[[#This Row],[Inventario físico]]-AxTable13[[#This Row],[Total sistema]]</f>
        <v>0</v>
      </c>
    </row>
    <row r="27" spans="1:8" hidden="1" x14ac:dyDescent="0.25">
      <c r="A27" s="1" t="s">
        <v>32</v>
      </c>
      <c r="B27" s="1" t="s">
        <v>122</v>
      </c>
      <c r="C27" s="1" t="s">
        <v>33</v>
      </c>
      <c r="D27" s="1" t="s">
        <v>5</v>
      </c>
      <c r="E27" s="2">
        <v>15</v>
      </c>
      <c r="F27" s="2">
        <v>15</v>
      </c>
      <c r="G27" s="2">
        <f>AxTable13[[#This Row],[Inventario físico]]-AxTable13[[#This Row],[Total sistema]]</f>
        <v>0</v>
      </c>
    </row>
    <row r="28" spans="1:8" hidden="1" x14ac:dyDescent="0.25">
      <c r="A28" s="1" t="s">
        <v>34</v>
      </c>
      <c r="B28" s="1" t="s">
        <v>122</v>
      </c>
      <c r="C28" s="1" t="s">
        <v>35</v>
      </c>
      <c r="D28" s="1" t="s">
        <v>5</v>
      </c>
      <c r="E28" s="2">
        <v>3</v>
      </c>
      <c r="F28" s="2">
        <v>3</v>
      </c>
      <c r="G28" s="2">
        <f>AxTable13[[#This Row],[Inventario físico]]-AxTable13[[#This Row],[Total sistema]]</f>
        <v>0</v>
      </c>
    </row>
    <row r="29" spans="1:8" hidden="1" x14ac:dyDescent="0.25">
      <c r="A29" s="1" t="s">
        <v>36</v>
      </c>
      <c r="B29" s="1" t="s">
        <v>122</v>
      </c>
      <c r="C29" s="1" t="s">
        <v>37</v>
      </c>
      <c r="D29" s="1" t="s">
        <v>5</v>
      </c>
      <c r="E29" s="2">
        <v>9</v>
      </c>
      <c r="F29" s="2">
        <v>9</v>
      </c>
      <c r="G29" s="2">
        <f>AxTable13[[#This Row],[Inventario físico]]-AxTable13[[#This Row],[Total sistema]]</f>
        <v>0</v>
      </c>
    </row>
    <row r="30" spans="1:8" x14ac:dyDescent="0.25">
      <c r="A30" s="1" t="s">
        <v>38</v>
      </c>
      <c r="B30" s="1" t="s">
        <v>122</v>
      </c>
      <c r="C30" s="1" t="s">
        <v>39</v>
      </c>
      <c r="D30" s="1" t="s">
        <v>5</v>
      </c>
      <c r="E30" s="2">
        <v>14</v>
      </c>
      <c r="F30" s="2">
        <v>16</v>
      </c>
      <c r="G30" s="2">
        <f>AxTable13[[#This Row],[Inventario físico]]-AxTable13[[#This Row],[Total sistema]]</f>
        <v>-2</v>
      </c>
    </row>
    <row r="31" spans="1:8" hidden="1" x14ac:dyDescent="0.25">
      <c r="A31" s="1" t="s">
        <v>40</v>
      </c>
      <c r="B31" s="1" t="s">
        <v>122</v>
      </c>
      <c r="C31" s="1" t="s">
        <v>41</v>
      </c>
      <c r="D31" s="1" t="s">
        <v>5</v>
      </c>
      <c r="E31" s="2">
        <v>1</v>
      </c>
      <c r="F31" s="2">
        <v>1</v>
      </c>
      <c r="G31" s="2">
        <f>AxTable13[[#This Row],[Inventario físico]]-AxTable13[[#This Row],[Total sistema]]</f>
        <v>0</v>
      </c>
    </row>
    <row r="32" spans="1:8" hidden="1" x14ac:dyDescent="0.25">
      <c r="A32" s="1" t="s">
        <v>42</v>
      </c>
      <c r="B32" s="1" t="s">
        <v>122</v>
      </c>
      <c r="C32" s="1" t="s">
        <v>43</v>
      </c>
      <c r="D32" s="1" t="s">
        <v>5</v>
      </c>
      <c r="E32" s="2">
        <v>2</v>
      </c>
      <c r="F32" s="2">
        <v>2</v>
      </c>
      <c r="G32" s="2">
        <f>AxTable13[[#This Row],[Inventario físico]]-AxTable13[[#This Row],[Total sistema]]</f>
        <v>0</v>
      </c>
    </row>
    <row r="33" spans="1:8" hidden="1" x14ac:dyDescent="0.25">
      <c r="A33" s="1" t="s">
        <v>44</v>
      </c>
      <c r="B33" s="1" t="s">
        <v>122</v>
      </c>
      <c r="C33" s="1" t="s">
        <v>45</v>
      </c>
      <c r="D33" s="1" t="s">
        <v>5</v>
      </c>
      <c r="E33" s="2">
        <v>18</v>
      </c>
      <c r="F33" s="2">
        <v>18</v>
      </c>
      <c r="G33" s="2">
        <f>AxTable13[[#This Row],[Inventario físico]]-AxTable13[[#This Row],[Total sistema]]</f>
        <v>0</v>
      </c>
    </row>
    <row r="34" spans="1:8" x14ac:dyDescent="0.25">
      <c r="A34" s="1" t="s">
        <v>150</v>
      </c>
      <c r="B34" s="1" t="s">
        <v>122</v>
      </c>
      <c r="C34" s="1" t="s">
        <v>151</v>
      </c>
      <c r="D34" s="1" t="s">
        <v>5</v>
      </c>
      <c r="E34" s="2">
        <v>2</v>
      </c>
      <c r="F34" s="2">
        <v>3</v>
      </c>
      <c r="G34" s="2">
        <f>AxTable13[[#This Row],[Inventario físico]]-AxTable13[[#This Row],[Total sistema]]</f>
        <v>-1</v>
      </c>
    </row>
    <row r="35" spans="1:8" hidden="1" x14ac:dyDescent="0.25">
      <c r="A35" s="1" t="s">
        <v>46</v>
      </c>
      <c r="B35" s="1" t="s">
        <v>122</v>
      </c>
      <c r="C35" s="1" t="s">
        <v>47</v>
      </c>
      <c r="D35" s="1" t="s">
        <v>5</v>
      </c>
      <c r="E35" s="2">
        <v>2</v>
      </c>
      <c r="F35" s="2">
        <v>2</v>
      </c>
      <c r="G35" s="2">
        <f>AxTable13[[#This Row],[Inventario físico]]-AxTable13[[#This Row],[Total sistema]]</f>
        <v>0</v>
      </c>
    </row>
    <row r="36" spans="1:8" hidden="1" x14ac:dyDescent="0.25">
      <c r="A36" s="1" t="s">
        <v>48</v>
      </c>
      <c r="B36" s="1" t="s">
        <v>122</v>
      </c>
      <c r="C36" s="1" t="s">
        <v>49</v>
      </c>
      <c r="D36" s="1" t="s">
        <v>5</v>
      </c>
      <c r="E36" s="2">
        <v>1</v>
      </c>
      <c r="F36" s="2">
        <v>1</v>
      </c>
      <c r="G36" s="2">
        <f>AxTable13[[#This Row],[Inventario físico]]-AxTable13[[#This Row],[Total sistema]]</f>
        <v>0</v>
      </c>
    </row>
    <row r="37" spans="1:8" hidden="1" x14ac:dyDescent="0.25">
      <c r="A37" s="1" t="s">
        <v>50</v>
      </c>
      <c r="B37" s="1" t="s">
        <v>122</v>
      </c>
      <c r="C37" s="1" t="s">
        <v>51</v>
      </c>
      <c r="D37" s="1" t="s">
        <v>5</v>
      </c>
      <c r="E37" s="2">
        <f>2+3</f>
        <v>5</v>
      </c>
      <c r="F37" s="2">
        <v>5</v>
      </c>
      <c r="G37" s="2">
        <f>AxTable13[[#This Row],[Inventario físico]]-AxTable13[[#This Row],[Total sistema]]</f>
        <v>0</v>
      </c>
      <c r="H37" s="2" t="s">
        <v>155</v>
      </c>
    </row>
    <row r="38" spans="1:8" hidden="1" x14ac:dyDescent="0.25">
      <c r="A38" s="1" t="s">
        <v>52</v>
      </c>
      <c r="B38" s="1" t="s">
        <v>122</v>
      </c>
      <c r="C38" s="1" t="s">
        <v>53</v>
      </c>
      <c r="D38" s="1" t="s">
        <v>5</v>
      </c>
      <c r="E38" s="2">
        <v>0</v>
      </c>
      <c r="F38" s="2">
        <v>0</v>
      </c>
      <c r="G38" s="2">
        <f>AxTable13[[#This Row],[Inventario físico]]-AxTable13[[#This Row],[Total sistema]]</f>
        <v>0</v>
      </c>
    </row>
    <row r="39" spans="1:8" hidden="1" x14ac:dyDescent="0.25">
      <c r="A39" s="1" t="s">
        <v>54</v>
      </c>
      <c r="B39" s="1" t="s">
        <v>122</v>
      </c>
      <c r="C39" s="1" t="s">
        <v>55</v>
      </c>
      <c r="D39" s="1" t="s">
        <v>5</v>
      </c>
      <c r="E39" s="2">
        <v>1</v>
      </c>
      <c r="F39" s="2">
        <v>1</v>
      </c>
      <c r="G39" s="2">
        <f>AxTable13[[#This Row],[Inventario físico]]-AxTable13[[#This Row],[Total sistema]]</f>
        <v>0</v>
      </c>
    </row>
    <row r="40" spans="1:8" hidden="1" x14ac:dyDescent="0.25">
      <c r="A40" s="1" t="s">
        <v>56</v>
      </c>
      <c r="B40" s="1" t="s">
        <v>122</v>
      </c>
      <c r="C40" s="1" t="s">
        <v>57</v>
      </c>
      <c r="D40" s="1" t="s">
        <v>5</v>
      </c>
      <c r="E40" s="2">
        <v>1</v>
      </c>
      <c r="F40" s="2">
        <v>1</v>
      </c>
      <c r="G40" s="2">
        <f>AxTable13[[#This Row],[Inventario físico]]-AxTable13[[#This Row],[Total sistema]]</f>
        <v>0</v>
      </c>
    </row>
    <row r="41" spans="1:8" hidden="1" x14ac:dyDescent="0.25">
      <c r="A41" s="1" t="s">
        <v>58</v>
      </c>
      <c r="B41" s="1" t="s">
        <v>122</v>
      </c>
      <c r="C41" s="1" t="s">
        <v>59</v>
      </c>
      <c r="D41" s="1" t="s">
        <v>5</v>
      </c>
      <c r="E41" s="2">
        <v>0</v>
      </c>
      <c r="F41" s="2">
        <v>0</v>
      </c>
      <c r="G41" s="2">
        <f>AxTable13[[#This Row],[Inventario físico]]-AxTable13[[#This Row],[Total sistema]]</f>
        <v>0</v>
      </c>
    </row>
    <row r="42" spans="1:8" x14ac:dyDescent="0.25">
      <c r="A42" s="1" t="s">
        <v>109</v>
      </c>
      <c r="B42" s="1" t="s">
        <v>122</v>
      </c>
      <c r="C42" s="1" t="s">
        <v>110</v>
      </c>
      <c r="D42" s="1" t="s">
        <v>5</v>
      </c>
      <c r="E42" s="2">
        <v>18</v>
      </c>
      <c r="F42" s="2">
        <v>19</v>
      </c>
      <c r="G42" s="2">
        <f>AxTable13[[#This Row],[Inventario físico]]-AxTable13[[#This Row],[Total sistema]]</f>
        <v>-1</v>
      </c>
    </row>
    <row r="43" spans="1:8" hidden="1" x14ac:dyDescent="0.25">
      <c r="A43" s="1" t="s">
        <v>60</v>
      </c>
      <c r="B43" s="1" t="s">
        <v>122</v>
      </c>
      <c r="C43" s="1" t="s">
        <v>61</v>
      </c>
      <c r="D43" s="1" t="s">
        <v>5</v>
      </c>
      <c r="E43" s="2">
        <v>2</v>
      </c>
      <c r="F43" s="2">
        <v>2</v>
      </c>
      <c r="G43" s="2">
        <f>AxTable13[[#This Row],[Inventario físico]]-AxTable13[[#This Row],[Total sistema]]</f>
        <v>0</v>
      </c>
      <c r="H43" s="2" t="s">
        <v>154</v>
      </c>
    </row>
    <row r="44" spans="1:8" hidden="1" x14ac:dyDescent="0.25">
      <c r="A44" s="1" t="s">
        <v>62</v>
      </c>
      <c r="B44" s="1" t="s">
        <v>122</v>
      </c>
      <c r="C44" s="1" t="s">
        <v>63</v>
      </c>
      <c r="D44" s="1" t="s">
        <v>5</v>
      </c>
      <c r="E44" s="2">
        <v>0</v>
      </c>
      <c r="F44" s="2">
        <v>0</v>
      </c>
      <c r="G44" s="2">
        <f>AxTable13[[#This Row],[Inventario físico]]-AxTable13[[#This Row],[Total sistema]]</f>
        <v>0</v>
      </c>
    </row>
    <row r="45" spans="1:8" hidden="1" x14ac:dyDescent="0.25">
      <c r="A45" s="1" t="s">
        <v>152</v>
      </c>
      <c r="B45" s="1" t="s">
        <v>123</v>
      </c>
      <c r="C45" s="1" t="s">
        <v>153</v>
      </c>
      <c r="D45" s="1" t="s">
        <v>5</v>
      </c>
      <c r="E45" s="2">
        <v>0</v>
      </c>
      <c r="F45" s="2">
        <v>0</v>
      </c>
      <c r="G45" s="2">
        <f>AxTable13[[#This Row],[Inventario físico]]-AxTable13[[#This Row],[Total sistema]]</f>
        <v>0</v>
      </c>
    </row>
    <row r="46" spans="1:8" hidden="1" x14ac:dyDescent="0.25">
      <c r="A46" s="1" t="s">
        <v>64</v>
      </c>
      <c r="B46" s="1" t="s">
        <v>122</v>
      </c>
      <c r="C46" s="1" t="s">
        <v>65</v>
      </c>
      <c r="D46" s="1" t="s">
        <v>5</v>
      </c>
      <c r="E46" s="2">
        <f>1+3</f>
        <v>4</v>
      </c>
      <c r="F46" s="2">
        <v>4</v>
      </c>
      <c r="G46" s="2">
        <f>AxTable13[[#This Row],[Inventario físico]]-AxTable13[[#This Row],[Total sistema]]</f>
        <v>0</v>
      </c>
      <c r="H46" s="2" t="s">
        <v>155</v>
      </c>
    </row>
    <row r="47" spans="1:8" hidden="1" x14ac:dyDescent="0.25">
      <c r="A47" s="1" t="s">
        <v>66</v>
      </c>
      <c r="B47" s="1" t="s">
        <v>122</v>
      </c>
      <c r="C47" s="1" t="s">
        <v>67</v>
      </c>
      <c r="D47" s="1" t="s">
        <v>5</v>
      </c>
      <c r="E47" s="2">
        <v>1</v>
      </c>
      <c r="F47" s="2">
        <v>1</v>
      </c>
      <c r="G47" s="2">
        <f>AxTable13[[#This Row],[Inventario físico]]-AxTable13[[#This Row],[Total sistema]]</f>
        <v>0</v>
      </c>
    </row>
    <row r="48" spans="1:8" hidden="1" x14ac:dyDescent="0.25">
      <c r="A48" s="1" t="s">
        <v>68</v>
      </c>
      <c r="B48" s="1" t="s">
        <v>122</v>
      </c>
      <c r="C48" s="1" t="s">
        <v>69</v>
      </c>
      <c r="D48" s="1" t="s">
        <v>5</v>
      </c>
      <c r="E48" s="2">
        <v>3</v>
      </c>
      <c r="F48" s="2">
        <v>3</v>
      </c>
      <c r="G48" s="2">
        <f>AxTable13[[#This Row],[Inventario físico]]-AxTable13[[#This Row],[Total sistema]]</f>
        <v>0</v>
      </c>
    </row>
    <row r="49" spans="1:8" hidden="1" x14ac:dyDescent="0.25">
      <c r="A49" s="1" t="s">
        <v>70</v>
      </c>
      <c r="B49" s="1" t="s">
        <v>122</v>
      </c>
      <c r="C49" s="1" t="s">
        <v>71</v>
      </c>
      <c r="D49" s="1" t="s">
        <v>5</v>
      </c>
      <c r="E49" s="2">
        <v>2</v>
      </c>
      <c r="F49" s="2">
        <v>2</v>
      </c>
      <c r="G49" s="2">
        <f>AxTable13[[#This Row],[Inventario físico]]-AxTable13[[#This Row],[Total sistema]]</f>
        <v>0</v>
      </c>
    </row>
    <row r="50" spans="1:8" x14ac:dyDescent="0.25">
      <c r="A50" s="1" t="s">
        <v>116</v>
      </c>
      <c r="B50" s="1" t="s">
        <v>122</v>
      </c>
      <c r="C50" s="1" t="s">
        <v>117</v>
      </c>
      <c r="D50" s="1" t="s">
        <v>5</v>
      </c>
      <c r="E50" s="2">
        <v>17</v>
      </c>
      <c r="F50" s="2">
        <v>19</v>
      </c>
      <c r="G50" s="2">
        <f>AxTable13[[#This Row],[Inventario físico]]-AxTable13[[#This Row],[Total sistema]]</f>
        <v>-2</v>
      </c>
    </row>
    <row r="51" spans="1:8" x14ac:dyDescent="0.25">
      <c r="A51" s="1" t="s">
        <v>72</v>
      </c>
      <c r="B51" s="1" t="s">
        <v>122</v>
      </c>
      <c r="C51" s="1" t="s">
        <v>73</v>
      </c>
      <c r="D51" s="1" t="s">
        <v>5</v>
      </c>
      <c r="E51" s="2">
        <v>0</v>
      </c>
      <c r="F51" s="2">
        <v>3</v>
      </c>
      <c r="G51" s="2">
        <f>AxTable13[[#This Row],[Inventario físico]]-AxTable13[[#This Row],[Total sistema]]</f>
        <v>-3</v>
      </c>
    </row>
    <row r="52" spans="1:8" hidden="1" x14ac:dyDescent="0.25">
      <c r="A52" s="1" t="s">
        <v>74</v>
      </c>
      <c r="B52" s="1" t="s">
        <v>123</v>
      </c>
      <c r="C52" s="1" t="s">
        <v>75</v>
      </c>
      <c r="D52" s="1" t="s">
        <v>5</v>
      </c>
      <c r="E52" s="2">
        <v>1</v>
      </c>
      <c r="F52" s="2">
        <v>1</v>
      </c>
      <c r="G52" s="2">
        <f>AxTable13[[#This Row],[Inventario físico]]-AxTable13[[#This Row],[Total sistema]]</f>
        <v>0</v>
      </c>
    </row>
    <row r="53" spans="1:8" x14ac:dyDescent="0.25">
      <c r="A53" s="1" t="s">
        <v>76</v>
      </c>
      <c r="B53" s="1" t="s">
        <v>122</v>
      </c>
      <c r="C53" s="1" t="s">
        <v>77</v>
      </c>
      <c r="D53" s="1" t="s">
        <v>5</v>
      </c>
      <c r="E53" s="2">
        <v>2</v>
      </c>
      <c r="F53" s="2">
        <v>3</v>
      </c>
      <c r="G53" s="2">
        <f>AxTable13[[#This Row],[Inventario físico]]-AxTable13[[#This Row],[Total sistema]]</f>
        <v>-1</v>
      </c>
    </row>
    <row r="54" spans="1:8" hidden="1" x14ac:dyDescent="0.25">
      <c r="A54" s="1" t="s">
        <v>78</v>
      </c>
      <c r="B54" s="1" t="s">
        <v>122</v>
      </c>
      <c r="C54" s="1" t="s">
        <v>79</v>
      </c>
      <c r="D54" s="1" t="s">
        <v>5</v>
      </c>
      <c r="E54" s="2">
        <v>3</v>
      </c>
      <c r="F54" s="2">
        <v>3</v>
      </c>
      <c r="G54" s="2">
        <f>AxTable13[[#This Row],[Inventario físico]]-AxTable13[[#This Row],[Total sistema]]</f>
        <v>0</v>
      </c>
    </row>
    <row r="55" spans="1:8" x14ac:dyDescent="0.25">
      <c r="A55" s="1" t="s">
        <v>80</v>
      </c>
      <c r="B55" s="1" t="s">
        <v>122</v>
      </c>
      <c r="C55" s="1" t="s">
        <v>81</v>
      </c>
      <c r="D55" s="1" t="s">
        <v>5</v>
      </c>
      <c r="E55" s="2">
        <v>13</v>
      </c>
      <c r="F55" s="2">
        <v>15</v>
      </c>
      <c r="G55" s="2">
        <f>AxTable13[[#This Row],[Inventario físico]]-AxTable13[[#This Row],[Total sistema]]</f>
        <v>-2</v>
      </c>
      <c r="H55" s="2" t="s">
        <v>156</v>
      </c>
    </row>
    <row r="56" spans="1:8" hidden="1" x14ac:dyDescent="0.25">
      <c r="A56" s="1" t="s">
        <v>82</v>
      </c>
      <c r="B56" s="1" t="s">
        <v>122</v>
      </c>
      <c r="C56" s="1" t="s">
        <v>83</v>
      </c>
      <c r="D56" s="1" t="s">
        <v>5</v>
      </c>
      <c r="E56" s="2">
        <v>2</v>
      </c>
      <c r="F56" s="2">
        <v>2</v>
      </c>
      <c r="G56" s="2">
        <f>AxTable13[[#This Row],[Inventario físico]]-AxTable13[[#This Row],[Total sistema]]</f>
        <v>0</v>
      </c>
    </row>
    <row r="57" spans="1:8" hidden="1" x14ac:dyDescent="0.25">
      <c r="A57" s="1" t="s">
        <v>84</v>
      </c>
      <c r="B57" s="1" t="s">
        <v>122</v>
      </c>
      <c r="C57" s="1" t="s">
        <v>85</v>
      </c>
      <c r="D57" s="1" t="s">
        <v>5</v>
      </c>
      <c r="E57" s="2">
        <v>1</v>
      </c>
      <c r="F57" s="2">
        <v>1</v>
      </c>
      <c r="G57" s="2">
        <f>AxTable13[[#This Row],[Inventario físico]]-AxTable13[[#This Row],[Total sistema]]</f>
        <v>0</v>
      </c>
    </row>
    <row r="58" spans="1:8" hidden="1" x14ac:dyDescent="0.25">
      <c r="A58" s="1" t="s">
        <v>114</v>
      </c>
      <c r="B58" s="1" t="s">
        <v>123</v>
      </c>
      <c r="C58" s="1" t="s">
        <v>115</v>
      </c>
      <c r="D58" s="1" t="s">
        <v>5</v>
      </c>
      <c r="E58" s="2">
        <v>0</v>
      </c>
      <c r="F58" s="2">
        <v>0</v>
      </c>
      <c r="G58" s="2">
        <f>AxTable13[[#This Row],[Inventario físico]]-AxTable13[[#This Row],[Total sistema]]</f>
        <v>0</v>
      </c>
    </row>
    <row r="59" spans="1:8" hidden="1" x14ac:dyDescent="0.25">
      <c r="A59" s="1" t="s">
        <v>149</v>
      </c>
      <c r="B59" s="1" t="s">
        <v>123</v>
      </c>
      <c r="C59" s="1" t="s">
        <v>148</v>
      </c>
      <c r="D59" s="1" t="s">
        <v>5</v>
      </c>
      <c r="E59" s="2">
        <v>2</v>
      </c>
      <c r="F59" s="2">
        <v>2</v>
      </c>
      <c r="G59" s="2">
        <f>AxTable13[[#This Row],[Inventario físico]]-AxTable13[[#This Row],[Total sistema]]</f>
        <v>0</v>
      </c>
    </row>
    <row r="60" spans="1:8" hidden="1" x14ac:dyDescent="0.25">
      <c r="A60" s="1" t="s">
        <v>147</v>
      </c>
      <c r="B60" s="1" t="s">
        <v>123</v>
      </c>
      <c r="C60" s="1" t="s">
        <v>146</v>
      </c>
      <c r="D60" s="1" t="s">
        <v>5</v>
      </c>
      <c r="E60" s="2">
        <v>2</v>
      </c>
      <c r="F60" s="2">
        <v>2</v>
      </c>
      <c r="G60" s="2">
        <f>AxTable13[[#This Row],[Inventario físico]]-AxTable13[[#This Row],[Total sistema]]</f>
        <v>0</v>
      </c>
    </row>
    <row r="61" spans="1:8" hidden="1" x14ac:dyDescent="0.25">
      <c r="A61" s="1" t="s">
        <v>86</v>
      </c>
      <c r="B61" s="1" t="s">
        <v>122</v>
      </c>
      <c r="C61" s="1" t="s">
        <v>87</v>
      </c>
      <c r="D61" s="1" t="s">
        <v>5</v>
      </c>
      <c r="E61" s="2">
        <v>1</v>
      </c>
      <c r="F61" s="2">
        <v>1</v>
      </c>
      <c r="G61" s="2">
        <f>AxTable13[[#This Row],[Inventario físico]]-AxTable13[[#This Row],[Total sistema]]</f>
        <v>0</v>
      </c>
    </row>
    <row r="62" spans="1:8" hidden="1" x14ac:dyDescent="0.25">
      <c r="A62" s="1" t="s">
        <v>88</v>
      </c>
      <c r="B62" s="1" t="s">
        <v>123</v>
      </c>
      <c r="C62" s="1" t="s">
        <v>89</v>
      </c>
      <c r="D62" s="1" t="s">
        <v>5</v>
      </c>
      <c r="E62" s="2">
        <v>0</v>
      </c>
      <c r="F62" s="2">
        <v>0</v>
      </c>
      <c r="G62" s="2">
        <f>AxTable13[[#This Row],[Inventario físico]]-AxTable13[[#This Row],[Total sistema]]</f>
        <v>0</v>
      </c>
    </row>
    <row r="63" spans="1:8" hidden="1" x14ac:dyDescent="0.25">
      <c r="A63" s="1" t="s">
        <v>112</v>
      </c>
      <c r="B63" s="1" t="s">
        <v>123</v>
      </c>
      <c r="C63" s="1" t="s">
        <v>113</v>
      </c>
      <c r="D63" s="1" t="s">
        <v>5</v>
      </c>
      <c r="E63" s="2">
        <v>11</v>
      </c>
      <c r="F63" s="2">
        <v>11</v>
      </c>
      <c r="G63" s="2">
        <f>AxTable13[[#This Row],[Inventario físico]]-AxTable13[[#This Row],[Total sistema]]</f>
        <v>0</v>
      </c>
    </row>
    <row r="64" spans="1:8" hidden="1" x14ac:dyDescent="0.25">
      <c r="A64" s="1" t="s">
        <v>90</v>
      </c>
      <c r="B64" s="1" t="s">
        <v>123</v>
      </c>
      <c r="C64" s="1" t="s">
        <v>91</v>
      </c>
      <c r="D64" s="1" t="s">
        <v>5</v>
      </c>
      <c r="E64" s="2">
        <v>0</v>
      </c>
      <c r="F64" s="2">
        <v>0</v>
      </c>
      <c r="G64" s="2">
        <f>AxTable13[[#This Row],[Inventario físico]]-AxTable13[[#This Row],[Total sistema]]</f>
        <v>0</v>
      </c>
    </row>
    <row r="65" spans="1:7" hidden="1" x14ac:dyDescent="0.25">
      <c r="A65" s="1" t="s">
        <v>92</v>
      </c>
      <c r="B65" s="1" t="s">
        <v>123</v>
      </c>
      <c r="C65" s="1" t="s">
        <v>93</v>
      </c>
      <c r="D65" s="1" t="s">
        <v>5</v>
      </c>
      <c r="E65" s="2">
        <v>0</v>
      </c>
      <c r="F65" s="2">
        <v>0</v>
      </c>
      <c r="G65" s="2">
        <f>AxTable13[[#This Row],[Inventario físico]]-AxTable13[[#This Row],[Total sistema]]</f>
        <v>0</v>
      </c>
    </row>
    <row r="66" spans="1:7" hidden="1" x14ac:dyDescent="0.25">
      <c r="A66" s="1" t="s">
        <v>126</v>
      </c>
      <c r="B66" s="1" t="s">
        <v>123</v>
      </c>
      <c r="C66" s="1" t="s">
        <v>127</v>
      </c>
      <c r="D66" s="1" t="s">
        <v>5</v>
      </c>
      <c r="E66" s="2">
        <f>4+6</f>
        <v>10</v>
      </c>
      <c r="F66" s="2">
        <v>10</v>
      </c>
      <c r="G66" s="2">
        <f>AxTable13[[#This Row],[Inventario físico]]-AxTable13[[#This Row],[Total sistema]]</f>
        <v>0</v>
      </c>
    </row>
    <row r="67" spans="1:7" x14ac:dyDescent="0.25">
      <c r="A67" s="1" t="s">
        <v>94</v>
      </c>
      <c r="B67" s="1" t="s">
        <v>122</v>
      </c>
      <c r="C67" s="1" t="s">
        <v>95</v>
      </c>
      <c r="D67" s="1" t="s">
        <v>5</v>
      </c>
      <c r="E67" s="2">
        <v>4</v>
      </c>
      <c r="F67" s="2">
        <v>5</v>
      </c>
      <c r="G67" s="2">
        <f>AxTable13[[#This Row],[Inventario físico]]-AxTable13[[#This Row],[Total sistema]]</f>
        <v>-1</v>
      </c>
    </row>
    <row r="68" spans="1:7" hidden="1" x14ac:dyDescent="0.25">
      <c r="A68" s="1" t="s">
        <v>96</v>
      </c>
      <c r="B68" s="1" t="s">
        <v>122</v>
      </c>
      <c r="C68" s="1" t="s">
        <v>97</v>
      </c>
      <c r="D68" s="1" t="s">
        <v>5</v>
      </c>
      <c r="E68" s="2">
        <v>2</v>
      </c>
      <c r="F68" s="2">
        <v>2</v>
      </c>
      <c r="G68" s="2">
        <f>AxTable13[[#This Row],[Inventario físico]]-AxTable13[[#This Row],[Total sistema]]</f>
        <v>0</v>
      </c>
    </row>
    <row r="69" spans="1:7" x14ac:dyDescent="0.25">
      <c r="A69" s="1" t="s">
        <v>98</v>
      </c>
      <c r="B69" s="1" t="s">
        <v>122</v>
      </c>
      <c r="C69" s="1" t="s">
        <v>99</v>
      </c>
      <c r="D69" s="1" t="s">
        <v>5</v>
      </c>
      <c r="E69" s="2">
        <v>0</v>
      </c>
      <c r="F69" s="2">
        <v>1</v>
      </c>
      <c r="G69" s="2">
        <f>AxTable13[[#This Row],[Inventario físico]]-AxTable13[[#This Row],[Total sistema]]</f>
        <v>-1</v>
      </c>
    </row>
    <row r="70" spans="1:7" hidden="1" x14ac:dyDescent="0.25">
      <c r="A70" s="1" t="s">
        <v>100</v>
      </c>
      <c r="B70" s="1" t="s">
        <v>122</v>
      </c>
      <c r="C70" s="1" t="s">
        <v>101</v>
      </c>
      <c r="D70" s="1" t="s">
        <v>5</v>
      </c>
      <c r="E70" s="2">
        <v>1</v>
      </c>
      <c r="F70" s="2">
        <v>1</v>
      </c>
      <c r="G70" s="2">
        <f>AxTable13[[#This Row],[Inventario físico]]-AxTable13[[#This Row],[Total sistema]]</f>
        <v>0</v>
      </c>
    </row>
    <row r="71" spans="1:7" hidden="1" x14ac:dyDescent="0.25">
      <c r="A71" s="1" t="s">
        <v>102</v>
      </c>
      <c r="B71" s="1" t="s">
        <v>122</v>
      </c>
      <c r="C71" s="1" t="s">
        <v>103</v>
      </c>
      <c r="D71" s="1" t="s">
        <v>5</v>
      </c>
      <c r="E71" s="2">
        <v>0</v>
      </c>
      <c r="F71" s="2">
        <v>0</v>
      </c>
      <c r="G71" s="2">
        <f>AxTable13[[#This Row],[Inventario físico]]-AxTable13[[#This Row],[Total sistema]]</f>
        <v>0</v>
      </c>
    </row>
    <row r="72" spans="1:7" x14ac:dyDescent="0.25">
      <c r="A72" s="1" t="s">
        <v>104</v>
      </c>
      <c r="B72" s="1" t="s">
        <v>122</v>
      </c>
      <c r="C72" s="1" t="s">
        <v>105</v>
      </c>
      <c r="D72" s="1" t="s">
        <v>5</v>
      </c>
      <c r="E72" s="2">
        <v>0</v>
      </c>
      <c r="F72" s="2">
        <v>1</v>
      </c>
      <c r="G72" s="2">
        <f>AxTable13[[#This Row],[Inventario físico]]-AxTable13[[#This Row],[Total sistema]]</f>
        <v>-1</v>
      </c>
    </row>
    <row r="73" spans="1:7" hidden="1" x14ac:dyDescent="0.25">
      <c r="A73" s="1" t="s">
        <v>106</v>
      </c>
      <c r="B73" s="1" t="s">
        <v>122</v>
      </c>
      <c r="C73" s="1" t="s">
        <v>107</v>
      </c>
      <c r="D73" s="1" t="s">
        <v>5</v>
      </c>
      <c r="E73" s="2">
        <v>1</v>
      </c>
      <c r="F73" s="2">
        <v>1</v>
      </c>
      <c r="G73" s="2">
        <f>AxTable13[[#This Row],[Inventario físico]]-AxTable13[[#This Row],[Total sistema]]</f>
        <v>0</v>
      </c>
    </row>
  </sheetData>
  <conditionalFormatting sqref="G2:G73">
    <cfRule type="cellIs" dxfId="1" priority="1" operator="greaterThan">
      <formula>0</formula>
    </cfRule>
    <cfRule type="cellIs" dxfId="0" priority="2" operator="lessThan">
      <formula>0</formula>
    </cfRule>
  </conditionalFormatting>
  <pageMargins left="0.7" right="0.7" top="0.75" bottom="0.75" header="0.3" footer="0.3"/>
  <pageSetup paperSize="9" scale="70" orientation="portrait" horizontalDpi="360" verticalDpi="36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Inventario</vt:lpstr>
      <vt:lpstr>Inventario!Área_de_impresión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Novoa, Luis</cp:lastModifiedBy>
  <cp:lastPrinted>2025-03-19T14:42:07Z</cp:lastPrinted>
  <dcterms:modified xsi:type="dcterms:W3CDTF">2025-03-21T16:48:36Z</dcterms:modified>
</cp:coreProperties>
</file>